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3" documentId="8_{6891261A-9F8D-483B-9D0B-D4E5D8BAAE1E}" xr6:coauthVersionLast="47" xr6:coauthVersionMax="47" xr10:uidLastSave="{5F21D84D-5995-4529-B42C-7D73E61425A7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List1!$A$1:$E$40</definedName>
  </definedNames>
  <calcPr calcId="181029"/>
  <fileRecoveryPr autoRecover="0"/>
</workbook>
</file>

<file path=xl/calcChain.xml><?xml version="1.0" encoding="utf-8"?>
<calcChain xmlns="http://schemas.openxmlformats.org/spreadsheetml/2006/main">
  <c r="D17" i="1" l="1"/>
  <c r="E15" i="1"/>
  <c r="E16" i="1"/>
  <c r="E14" i="1"/>
  <c r="E17" i="1" s="1"/>
  <c r="D12" i="1"/>
  <c r="E9" i="1"/>
  <c r="E10" i="1"/>
  <c r="E11" i="1"/>
  <c r="E8" i="1"/>
  <c r="C12" i="1"/>
  <c r="C22" i="1" s="1"/>
  <c r="C17" i="1"/>
  <c r="D22" i="1" l="1"/>
  <c r="D23" i="1" s="1"/>
  <c r="D24" i="1" s="1"/>
  <c r="E12" i="1"/>
  <c r="E22" i="1" s="1"/>
  <c r="E23" i="1" s="1"/>
  <c r="E24" i="1" s="1"/>
  <c r="C23" i="1"/>
  <c r="C24" i="1" s="1"/>
  <c r="E25" i="2"/>
  <c r="D25" i="2"/>
  <c r="C25" i="2"/>
  <c r="E30" i="2" l="1"/>
  <c r="E29" i="2"/>
  <c r="E28" i="2"/>
  <c r="E27" i="2"/>
  <c r="E26" i="2"/>
  <c r="E21" i="2"/>
  <c r="C18" i="2"/>
  <c r="E18" i="2" s="1"/>
  <c r="E17" i="2"/>
  <c r="E16" i="2"/>
  <c r="E15" i="2"/>
  <c r="C13" i="2"/>
  <c r="E12" i="2"/>
  <c r="C23" i="2" l="1"/>
  <c r="E23" i="2" s="1"/>
  <c r="E24" i="2" s="1"/>
  <c r="C24" i="2"/>
  <c r="E13" i="2"/>
</calcChain>
</file>

<file path=xl/sharedStrings.xml><?xml version="1.0" encoding="utf-8"?>
<sst xmlns="http://schemas.openxmlformats.org/spreadsheetml/2006/main" count="64" uniqueCount="38">
  <si>
    <t>Příjmy</t>
  </si>
  <si>
    <t>Daňové příjmy</t>
  </si>
  <si>
    <t>Nedaňové příjmy</t>
  </si>
  <si>
    <t>Kapitálové příjmy</t>
  </si>
  <si>
    <t>Přijaté dotace</t>
  </si>
  <si>
    <t>Celkem</t>
  </si>
  <si>
    <t>Výdaje</t>
  </si>
  <si>
    <t>Běžné výdaje</t>
  </si>
  <si>
    <t>Kapitálové výdaje</t>
  </si>
  <si>
    <t>Saldo</t>
  </si>
  <si>
    <t>Příjmy - výdaje</t>
  </si>
  <si>
    <t>Financování</t>
  </si>
  <si>
    <t>Financování celkem</t>
  </si>
  <si>
    <t>Uhrazené krátkodobé půjčky</t>
  </si>
  <si>
    <t>Zapojení přebytku</t>
  </si>
  <si>
    <t>Dlouhodobé přijaté půjčky</t>
  </si>
  <si>
    <t>Splátky dlouhodobých půjček</t>
  </si>
  <si>
    <t>Krátkodobé půčky přijaté</t>
  </si>
  <si>
    <t>Regionální svazek obcí Bohdanečsko, IČ 70847517</t>
  </si>
  <si>
    <t>předseda</t>
  </si>
  <si>
    <t>Ing. Bc. Vladimír Šebek</t>
  </si>
  <si>
    <t>*částky jsou uvedeny v Kč</t>
  </si>
  <si>
    <t>Finanční vztahy k jiným osobám</t>
  </si>
  <si>
    <t>MAS Bohdanečko</t>
  </si>
  <si>
    <t xml:space="preserve"> - mzdy</t>
  </si>
  <si>
    <t>Schválený rozpočet 2021</t>
  </si>
  <si>
    <t>Rozpočet po změnách</t>
  </si>
  <si>
    <t>RO č. 1</t>
  </si>
  <si>
    <t>Datum schválení</t>
  </si>
  <si>
    <t>ROZPOČET NA ROK 2021 - RO1</t>
  </si>
  <si>
    <t>Ukazatele rozpočtu</t>
  </si>
  <si>
    <t>Na úřední desce vyvěšeno: 19.8.2021                         Na elektronické úřední desce vyvěšeno: 19.8.2021</t>
  </si>
  <si>
    <t>Ing. Josef Štěpanovský</t>
  </si>
  <si>
    <t>předseda svazku</t>
  </si>
  <si>
    <t>Na úřední desce vyvěšeno:                              Na elektronické úřední desce vyvěšeno:</t>
  </si>
  <si>
    <t>SCHVÁLENÝ ROZPOČET NA ROK 2024</t>
  </si>
  <si>
    <t>Schválený rozpočet 2024</t>
  </si>
  <si>
    <t xml:space="preserve">                              sejmuto:                                             sejmuto: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</si>
</sst>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 CE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14" fontId="2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4" xfId="0" applyFont="1" applyBorder="1"/>
    <xf numFmtId="0" fontId="2" fillId="0" borderId="9" xfId="0" applyFont="1" applyBorder="1"/>
    <xf numFmtId="0" fontId="2" fillId="0" borderId="3" xfId="0" applyFont="1" applyBorder="1"/>
    <xf numFmtId="0" fontId="2" fillId="0" borderId="1" xfId="0" applyFont="1" applyBorder="1"/>
    <xf numFmtId="0" fontId="3" fillId="0" borderId="3" xfId="0" applyFont="1" applyBorder="1"/>
    <xf numFmtId="0" fontId="3" fillId="0" borderId="1" xfId="0" applyFont="1" applyBorder="1"/>
    <xf numFmtId="0" fontId="8" fillId="0" borderId="3" xfId="0" applyFont="1" applyBorder="1"/>
    <xf numFmtId="0" fontId="2" fillId="0" borderId="13" xfId="0" applyFont="1" applyBorder="1"/>
    <xf numFmtId="0" fontId="2" fillId="0" borderId="14" xfId="0" applyFont="1" applyBorder="1"/>
    <xf numFmtId="14" fontId="2" fillId="0" borderId="0" xfId="0" applyNumberFormat="1" applyFont="1"/>
    <xf numFmtId="0" fontId="9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2" fillId="0" borderId="18" xfId="0" applyFont="1" applyBorder="1"/>
    <xf numFmtId="3" fontId="2" fillId="0" borderId="2" xfId="0" applyNumberFormat="1" applyFont="1" applyBorder="1"/>
    <xf numFmtId="3" fontId="2" fillId="0" borderId="8" xfId="0" applyNumberFormat="1" applyFont="1" applyBorder="1"/>
    <xf numFmtId="3" fontId="2" fillId="0" borderId="1" xfId="0" applyNumberFormat="1" applyFont="1" applyBorder="1"/>
    <xf numFmtId="3" fontId="2" fillId="0" borderId="10" xfId="0" applyNumberFormat="1" applyFont="1" applyBorder="1"/>
    <xf numFmtId="3" fontId="3" fillId="0" borderId="1" xfId="0" applyNumberFormat="1" applyFont="1" applyBorder="1"/>
    <xf numFmtId="3" fontId="2" fillId="0" borderId="15" xfId="0" applyNumberFormat="1" applyFont="1" applyBorder="1"/>
    <xf numFmtId="3" fontId="2" fillId="0" borderId="15" xfId="0" applyNumberFormat="1" applyFont="1" applyBorder="1" applyAlignment="1">
      <alignment horizontal="right"/>
    </xf>
    <xf numFmtId="3" fontId="2" fillId="0" borderId="16" xfId="0" applyNumberFormat="1" applyFont="1" applyBorder="1"/>
    <xf numFmtId="3" fontId="3" fillId="0" borderId="10" xfId="0" applyNumberFormat="1" applyFont="1" applyBorder="1"/>
    <xf numFmtId="0" fontId="3" fillId="0" borderId="9" xfId="0" applyFont="1" applyBorder="1"/>
    <xf numFmtId="0" fontId="3" fillId="0" borderId="11" xfId="0" applyFont="1" applyBorder="1"/>
    <xf numFmtId="0" fontId="3" fillId="0" borderId="7" xfId="0" applyFont="1" applyBorder="1"/>
    <xf numFmtId="0" fontId="3" fillId="0" borderId="12" xfId="0" applyFont="1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3" fontId="2" fillId="0" borderId="3" xfId="0" applyNumberFormat="1" applyFont="1" applyBorder="1"/>
    <xf numFmtId="14" fontId="3" fillId="0" borderId="17" xfId="0" applyNumberFormat="1" applyFont="1" applyBorder="1" applyAlignment="1">
      <alignment horizontal="center" wrapText="1"/>
    </xf>
    <xf numFmtId="0" fontId="2" fillId="0" borderId="0" xfId="0" applyFont="1" applyAlignment="1">
      <alignment horizontal="right"/>
    </xf>
    <xf numFmtId="3" fontId="3" fillId="0" borderId="21" xfId="0" applyNumberFormat="1" applyFont="1" applyBorder="1"/>
    <xf numFmtId="0" fontId="2" fillId="0" borderId="22" xfId="0" applyFont="1" applyBorder="1"/>
    <xf numFmtId="0" fontId="2" fillId="0" borderId="10" xfId="0" applyFont="1" applyBorder="1"/>
    <xf numFmtId="3" fontId="2" fillId="0" borderId="23" xfId="0" applyNumberFormat="1" applyFont="1" applyBorder="1"/>
    <xf numFmtId="3" fontId="2" fillId="0" borderId="24" xfId="0" applyNumberFormat="1" applyFont="1" applyBorder="1"/>
    <xf numFmtId="0" fontId="11" fillId="0" borderId="0" xfId="1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1" applyFont="1" applyAlignment="1">
      <alignment vertical="center" wrapText="1"/>
    </xf>
    <xf numFmtId="0" fontId="0" fillId="0" borderId="0" xfId="0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microsoft.com/office/2017/10/relationships/person" Target="persons/person0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topLeftCell="A7" zoomScaleNormal="100" workbookViewId="0">
      <selection activeCell="A40" sqref="A40"/>
    </sheetView>
  </sheetViews>
  <sheetFormatPr defaultColWidth="8.88671875" defaultRowHeight="14.4" x14ac:dyDescent="0.3"/>
  <cols>
    <col min="1" max="1" width="19.6640625" style="1" customWidth="1"/>
    <col min="2" max="2" width="31" style="1" customWidth="1"/>
    <col min="3" max="3" width="13.33203125" style="1" customWidth="1"/>
    <col min="4" max="4" width="13.21875" style="1" customWidth="1"/>
    <col min="5" max="5" width="12.44140625" style="1" customWidth="1"/>
    <col min="6" max="6" width="10.109375" style="1" bestFit="1" customWidth="1"/>
    <col min="7" max="16384" width="8.88671875" style="1"/>
  </cols>
  <sheetData>
    <row r="1" spans="1:7" ht="18" x14ac:dyDescent="0.3">
      <c r="A1" s="48" t="s">
        <v>18</v>
      </c>
      <c r="B1" s="49"/>
      <c r="C1" s="49"/>
      <c r="D1" s="22"/>
      <c r="E1" s="22"/>
    </row>
    <row r="2" spans="1:7" x14ac:dyDescent="0.3">
      <c r="A2" s="21"/>
      <c r="B2" s="22"/>
      <c r="C2" s="22"/>
      <c r="D2" s="22"/>
      <c r="E2" s="22"/>
    </row>
    <row r="4" spans="1:7" ht="15.6" x14ac:dyDescent="0.3">
      <c r="A4" s="52" t="s">
        <v>35</v>
      </c>
      <c r="B4" s="52"/>
      <c r="C4" s="52"/>
      <c r="D4" s="52"/>
      <c r="E4" s="52"/>
      <c r="G4" s="2"/>
    </row>
    <row r="6" spans="1:7" ht="15" thickBot="1" x14ac:dyDescent="0.35"/>
    <row r="7" spans="1:7" ht="53.4" customHeight="1" thickBot="1" x14ac:dyDescent="0.35">
      <c r="A7" s="8"/>
      <c r="B7" s="37" t="s">
        <v>30</v>
      </c>
      <c r="C7" s="39" t="s">
        <v>36</v>
      </c>
      <c r="D7" s="39" t="s">
        <v>27</v>
      </c>
      <c r="E7" s="38" t="s">
        <v>26</v>
      </c>
      <c r="F7" s="42"/>
    </row>
    <row r="8" spans="1:7" ht="18" customHeight="1" thickTop="1" x14ac:dyDescent="0.3">
      <c r="A8" s="33" t="s">
        <v>0</v>
      </c>
      <c r="B8" s="11" t="s">
        <v>1</v>
      </c>
      <c r="C8" s="47">
        <v>0</v>
      </c>
      <c r="D8" s="44">
        <v>0</v>
      </c>
      <c r="E8" s="46">
        <f>C8+D8</f>
        <v>0</v>
      </c>
    </row>
    <row r="9" spans="1:7" x14ac:dyDescent="0.3">
      <c r="A9" s="33"/>
      <c r="B9" s="13" t="s">
        <v>2</v>
      </c>
      <c r="C9" s="26">
        <v>14230</v>
      </c>
      <c r="D9" s="14">
        <v>0</v>
      </c>
      <c r="E9" s="46">
        <f t="shared" ref="E9:E11" si="0">C9+D9</f>
        <v>14230</v>
      </c>
    </row>
    <row r="10" spans="1:7" x14ac:dyDescent="0.3">
      <c r="A10" s="33"/>
      <c r="B10" s="13" t="s">
        <v>3</v>
      </c>
      <c r="C10" s="26">
        <v>0</v>
      </c>
      <c r="D10" s="14">
        <v>0</v>
      </c>
      <c r="E10" s="46">
        <f t="shared" si="0"/>
        <v>0</v>
      </c>
    </row>
    <row r="11" spans="1:7" x14ac:dyDescent="0.3">
      <c r="A11" s="33"/>
      <c r="B11" s="13" t="s">
        <v>4</v>
      </c>
      <c r="C11" s="26">
        <v>454770</v>
      </c>
      <c r="D11" s="26">
        <v>378400</v>
      </c>
      <c r="E11" s="46">
        <f t="shared" si="0"/>
        <v>833170</v>
      </c>
    </row>
    <row r="12" spans="1:7" x14ac:dyDescent="0.3">
      <c r="A12" s="33"/>
      <c r="B12" s="15" t="s">
        <v>5</v>
      </c>
      <c r="C12" s="28">
        <f>SUM(C8:C11)</f>
        <v>469000</v>
      </c>
      <c r="D12" s="43">
        <f>SUM(D11)</f>
        <v>378400</v>
      </c>
      <c r="E12" s="32">
        <f>SUM(E8:E11)</f>
        <v>847400</v>
      </c>
    </row>
    <row r="13" spans="1:7" x14ac:dyDescent="0.3">
      <c r="A13" s="34"/>
      <c r="B13" s="13"/>
      <c r="C13" s="26"/>
      <c r="D13" s="26"/>
      <c r="E13" s="45"/>
    </row>
    <row r="14" spans="1:7" x14ac:dyDescent="0.3">
      <c r="A14" s="35" t="s">
        <v>6</v>
      </c>
      <c r="B14" s="13" t="s">
        <v>7</v>
      </c>
      <c r="C14" s="26">
        <v>403000</v>
      </c>
      <c r="D14" s="26">
        <v>78400</v>
      </c>
      <c r="E14" s="27">
        <f>C14+D14</f>
        <v>481400</v>
      </c>
    </row>
    <row r="15" spans="1:7" x14ac:dyDescent="0.3">
      <c r="A15" s="33"/>
      <c r="B15" s="13" t="s">
        <v>24</v>
      </c>
      <c r="C15" s="26">
        <v>100000</v>
      </c>
      <c r="D15" s="26">
        <v>0</v>
      </c>
      <c r="E15" s="27">
        <f t="shared" ref="E15:E16" si="1">C15+D15</f>
        <v>100000</v>
      </c>
    </row>
    <row r="16" spans="1:7" x14ac:dyDescent="0.3">
      <c r="A16" s="33"/>
      <c r="B16" s="13" t="s">
        <v>8</v>
      </c>
      <c r="C16" s="26">
        <v>0</v>
      </c>
      <c r="D16" s="26">
        <v>500000</v>
      </c>
      <c r="E16" s="27">
        <f t="shared" si="1"/>
        <v>500000</v>
      </c>
    </row>
    <row r="17" spans="1:5" x14ac:dyDescent="0.3">
      <c r="A17" s="33"/>
      <c r="B17" s="15" t="s">
        <v>5</v>
      </c>
      <c r="C17" s="28">
        <f>C14+C16</f>
        <v>403000</v>
      </c>
      <c r="D17" s="43">
        <f>SUM(D14+D16)</f>
        <v>578400</v>
      </c>
      <c r="E17" s="43">
        <f>SUM(E14+E16)</f>
        <v>981400</v>
      </c>
    </row>
    <row r="18" spans="1:5" x14ac:dyDescent="0.3">
      <c r="A18" s="33"/>
      <c r="B18" s="15"/>
      <c r="C18" s="28"/>
      <c r="D18" s="26"/>
      <c r="E18" s="45"/>
    </row>
    <row r="19" spans="1:5" x14ac:dyDescent="0.3">
      <c r="A19" s="33"/>
      <c r="B19" s="17" t="s">
        <v>22</v>
      </c>
      <c r="C19" s="26"/>
      <c r="D19" s="26"/>
      <c r="E19" s="45"/>
    </row>
    <row r="20" spans="1:5" x14ac:dyDescent="0.3">
      <c r="A20" s="33"/>
      <c r="B20" s="13"/>
      <c r="C20" s="26"/>
      <c r="D20" s="26"/>
      <c r="E20" s="27"/>
    </row>
    <row r="21" spans="1:5" x14ac:dyDescent="0.3">
      <c r="A21" s="34"/>
      <c r="B21" s="13"/>
      <c r="C21" s="26"/>
      <c r="D21" s="26"/>
      <c r="E21" s="27"/>
    </row>
    <row r="22" spans="1:5" x14ac:dyDescent="0.3">
      <c r="A22" s="34" t="s">
        <v>9</v>
      </c>
      <c r="B22" s="16" t="s">
        <v>10</v>
      </c>
      <c r="C22" s="28">
        <f>C12-C17</f>
        <v>66000</v>
      </c>
      <c r="D22" s="28">
        <f t="shared" ref="D22:E22" si="2">D12-D17</f>
        <v>-200000</v>
      </c>
      <c r="E22" s="28">
        <f t="shared" si="2"/>
        <v>-134000</v>
      </c>
    </row>
    <row r="23" spans="1:5" x14ac:dyDescent="0.3">
      <c r="A23" s="36" t="s">
        <v>11</v>
      </c>
      <c r="B23" s="14"/>
      <c r="C23" s="26">
        <f>-C22</f>
        <v>-66000</v>
      </c>
      <c r="D23" s="26">
        <f t="shared" ref="D23:E23" si="3">-D22</f>
        <v>200000</v>
      </c>
      <c r="E23" s="26">
        <f t="shared" si="3"/>
        <v>134000</v>
      </c>
    </row>
    <row r="24" spans="1:5" x14ac:dyDescent="0.3">
      <c r="A24" s="36" t="s">
        <v>12</v>
      </c>
      <c r="B24" s="14"/>
      <c r="C24" s="26">
        <f>C23</f>
        <v>-66000</v>
      </c>
      <c r="D24" s="26">
        <f t="shared" ref="D24:E24" si="4">D23</f>
        <v>200000</v>
      </c>
      <c r="E24" s="26">
        <f t="shared" si="4"/>
        <v>134000</v>
      </c>
    </row>
    <row r="25" spans="1:5" x14ac:dyDescent="0.3">
      <c r="A25" s="35"/>
      <c r="B25" s="13" t="s">
        <v>17</v>
      </c>
      <c r="C25" s="26">
        <v>0</v>
      </c>
      <c r="D25" s="26">
        <v>0</v>
      </c>
      <c r="E25" s="27">
        <v>0</v>
      </c>
    </row>
    <row r="26" spans="1:5" x14ac:dyDescent="0.3">
      <c r="A26" s="12"/>
      <c r="B26" s="13" t="s">
        <v>13</v>
      </c>
      <c r="C26" s="26">
        <v>0</v>
      </c>
      <c r="D26" s="26">
        <v>0</v>
      </c>
      <c r="E26" s="27">
        <v>0</v>
      </c>
    </row>
    <row r="27" spans="1:5" x14ac:dyDescent="0.3">
      <c r="A27" s="12"/>
      <c r="B27" s="13" t="s">
        <v>14</v>
      </c>
      <c r="C27" s="26">
        <v>-66000</v>
      </c>
      <c r="D27" s="26">
        <v>200000</v>
      </c>
      <c r="E27" s="27">
        <v>134000</v>
      </c>
    </row>
    <row r="28" spans="1:5" x14ac:dyDescent="0.3">
      <c r="A28" s="12"/>
      <c r="B28" s="13" t="s">
        <v>15</v>
      </c>
      <c r="C28" s="26">
        <v>0</v>
      </c>
      <c r="D28" s="26">
        <v>0</v>
      </c>
      <c r="E28" s="27">
        <v>0</v>
      </c>
    </row>
    <row r="29" spans="1:5" ht="15" thickBot="1" x14ac:dyDescent="0.35">
      <c r="A29" s="18"/>
      <c r="B29" s="19" t="s">
        <v>16</v>
      </c>
      <c r="C29" s="29">
        <v>0</v>
      </c>
      <c r="D29" s="29">
        <v>0</v>
      </c>
      <c r="E29" s="31">
        <v>0</v>
      </c>
    </row>
    <row r="30" spans="1:5" x14ac:dyDescent="0.3">
      <c r="A30" t="s">
        <v>21</v>
      </c>
      <c r="B30"/>
      <c r="C30"/>
    </row>
    <row r="31" spans="1:5" ht="15.6" customHeight="1" x14ac:dyDescent="0.3">
      <c r="A31"/>
      <c r="B31"/>
      <c r="C31"/>
    </row>
    <row r="32" spans="1:5" ht="15.6" customHeight="1" x14ac:dyDescent="0.3">
      <c r="A32"/>
      <c r="B32"/>
      <c r="C32"/>
    </row>
    <row r="33" spans="1:6" ht="15.6" customHeight="1" x14ac:dyDescent="0.3">
      <c r="A33"/>
      <c r="B33"/>
      <c r="C33"/>
    </row>
    <row r="34" spans="1:6" x14ac:dyDescent="0.3">
      <c r="A34"/>
      <c r="B34" s="50" t="s">
        <v>32</v>
      </c>
      <c r="C34" s="50"/>
    </row>
    <row r="35" spans="1:6" x14ac:dyDescent="0.3">
      <c r="A35"/>
      <c r="B35" s="51" t="s">
        <v>33</v>
      </c>
      <c r="C35" s="51"/>
    </row>
    <row r="36" spans="1:6" x14ac:dyDescent="0.3">
      <c r="A36"/>
      <c r="B36"/>
      <c r="C36"/>
      <c r="D36" s="6"/>
      <c r="E36" s="6"/>
      <c r="F36"/>
    </row>
    <row r="37" spans="1:6" x14ac:dyDescent="0.3">
      <c r="A37"/>
      <c r="B37"/>
      <c r="C37"/>
      <c r="F37"/>
    </row>
    <row r="38" spans="1:6" x14ac:dyDescent="0.3">
      <c r="A38"/>
      <c r="B38"/>
      <c r="C38"/>
    </row>
    <row r="39" spans="1:6" x14ac:dyDescent="0.3">
      <c r="A39" t="s">
        <v>34</v>
      </c>
      <c r="B39"/>
      <c r="C39"/>
      <c r="F39"/>
    </row>
    <row r="40" spans="1:6" x14ac:dyDescent="0.3">
      <c r="A40" t="s">
        <v>37</v>
      </c>
      <c r="B40"/>
      <c r="C40"/>
      <c r="D40" s="3"/>
    </row>
    <row r="41" spans="1:6" x14ac:dyDescent="0.3">
      <c r="A41"/>
      <c r="B41"/>
      <c r="C41"/>
      <c r="D41" s="3"/>
    </row>
    <row r="42" spans="1:6" ht="15" customHeight="1" x14ac:dyDescent="0.3"/>
  </sheetData>
  <mergeCells count="4">
    <mergeCell ref="A1:C1"/>
    <mergeCell ref="B34:C34"/>
    <mergeCell ref="B35:C35"/>
    <mergeCell ref="A4:E4"/>
  </mergeCells>
  <phoneticPr fontId="6" type="noConversion"/>
  <printOptions horizontalCentered="1"/>
  <pageMargins left="0.59055118110236227" right="0.59055118110236227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workbookViewId="0">
      <selection activeCell="G29" sqref="G29"/>
    </sheetView>
  </sheetViews>
  <sheetFormatPr defaultColWidth="8.88671875" defaultRowHeight="14.4" x14ac:dyDescent="0.3"/>
  <cols>
    <col min="1" max="1" width="18.6640625" style="1" customWidth="1"/>
    <col min="2" max="2" width="29.109375" style="1" customWidth="1"/>
    <col min="3" max="5" width="13.109375" style="1" customWidth="1"/>
    <col min="6" max="7" width="13.6640625" style="1" customWidth="1"/>
    <col min="8" max="8" width="10.109375" style="1" bestFit="1" customWidth="1"/>
    <col min="9" max="16384" width="8.88671875" style="1"/>
  </cols>
  <sheetData>
    <row r="1" spans="1:9" x14ac:dyDescent="0.3">
      <c r="A1" s="53" t="s">
        <v>18</v>
      </c>
      <c r="B1" s="53"/>
      <c r="C1" s="53"/>
      <c r="D1" s="53"/>
      <c r="E1" s="53"/>
      <c r="F1" s="22"/>
      <c r="G1" s="22"/>
    </row>
    <row r="2" spans="1:9" x14ac:dyDescent="0.3">
      <c r="A2" s="21"/>
      <c r="B2" s="22"/>
      <c r="C2" s="22"/>
      <c r="D2" s="22"/>
      <c r="E2" s="22"/>
      <c r="F2" s="22"/>
      <c r="G2" s="22"/>
    </row>
    <row r="4" spans="1:9" ht="15.6" x14ac:dyDescent="0.3">
      <c r="A4" s="52" t="s">
        <v>29</v>
      </c>
      <c r="B4" s="52"/>
      <c r="C4" s="52"/>
      <c r="D4" s="52"/>
      <c r="E4" s="52"/>
      <c r="F4" s="7"/>
      <c r="G4" s="7"/>
      <c r="I4" s="2"/>
    </row>
    <row r="6" spans="1:9" ht="15" thickBot="1" x14ac:dyDescent="0.35"/>
    <row r="7" spans="1:9" ht="34.5" customHeight="1" thickBot="1" x14ac:dyDescent="0.35">
      <c r="A7" s="8"/>
      <c r="B7" s="9"/>
      <c r="C7" s="38" t="s">
        <v>25</v>
      </c>
      <c r="D7" s="39" t="s">
        <v>27</v>
      </c>
      <c r="E7" s="55" t="s">
        <v>26</v>
      </c>
    </row>
    <row r="8" spans="1:9" ht="18" customHeight="1" thickTop="1" thickBot="1" x14ac:dyDescent="0.35">
      <c r="A8" s="23"/>
      <c r="B8" s="2" t="s">
        <v>28</v>
      </c>
      <c r="C8" s="41">
        <v>44547</v>
      </c>
      <c r="D8" s="41">
        <v>44420</v>
      </c>
      <c r="E8" s="56"/>
    </row>
    <row r="9" spans="1:9" ht="15" thickTop="1" x14ac:dyDescent="0.3">
      <c r="A9" s="33" t="s">
        <v>0</v>
      </c>
      <c r="B9" s="11" t="s">
        <v>1</v>
      </c>
      <c r="C9" s="24">
        <v>0</v>
      </c>
      <c r="D9" s="24">
        <v>0</v>
      </c>
      <c r="E9" s="25">
        <v>0</v>
      </c>
    </row>
    <row r="10" spans="1:9" x14ac:dyDescent="0.3">
      <c r="A10" s="33"/>
      <c r="B10" s="13" t="s">
        <v>2</v>
      </c>
      <c r="C10" s="26">
        <v>15400</v>
      </c>
      <c r="D10" s="26">
        <v>0</v>
      </c>
      <c r="E10" s="27">
        <v>15400</v>
      </c>
    </row>
    <row r="11" spans="1:9" x14ac:dyDescent="0.3">
      <c r="A11" s="33"/>
      <c r="B11" s="13" t="s">
        <v>3</v>
      </c>
      <c r="C11" s="26">
        <v>0</v>
      </c>
      <c r="D11" s="26">
        <v>0</v>
      </c>
      <c r="E11" s="27">
        <v>0</v>
      </c>
    </row>
    <row r="12" spans="1:9" x14ac:dyDescent="0.3">
      <c r="A12" s="33"/>
      <c r="B12" s="13" t="s">
        <v>4</v>
      </c>
      <c r="C12" s="26">
        <v>437850</v>
      </c>
      <c r="D12" s="26">
        <v>50000</v>
      </c>
      <c r="E12" s="27">
        <f>SUM(C12+D12)</f>
        <v>487850</v>
      </c>
    </row>
    <row r="13" spans="1:9" x14ac:dyDescent="0.3">
      <c r="A13" s="33"/>
      <c r="B13" s="15" t="s">
        <v>5</v>
      </c>
      <c r="C13" s="28">
        <f>SUM(C9:C12)</f>
        <v>453250</v>
      </c>
      <c r="D13" s="28">
        <v>50000</v>
      </c>
      <c r="E13" s="32">
        <f t="shared" ref="E13:E30" si="0">SUM(C13+D13)</f>
        <v>503250</v>
      </c>
    </row>
    <row r="14" spans="1:9" x14ac:dyDescent="0.3">
      <c r="A14" s="34"/>
      <c r="B14" s="13"/>
      <c r="C14" s="26"/>
      <c r="D14" s="26"/>
      <c r="E14" s="27"/>
    </row>
    <row r="15" spans="1:9" x14ac:dyDescent="0.3">
      <c r="A15" s="35" t="s">
        <v>6</v>
      </c>
      <c r="B15" s="13" t="s">
        <v>7</v>
      </c>
      <c r="C15" s="26">
        <v>392000</v>
      </c>
      <c r="D15" s="40">
        <v>50000</v>
      </c>
      <c r="E15" s="27">
        <f t="shared" si="0"/>
        <v>442000</v>
      </c>
    </row>
    <row r="16" spans="1:9" x14ac:dyDescent="0.3">
      <c r="A16" s="33"/>
      <c r="B16" s="13" t="s">
        <v>24</v>
      </c>
      <c r="C16" s="26">
        <v>77000</v>
      </c>
      <c r="D16" s="26">
        <v>0</v>
      </c>
      <c r="E16" s="27">
        <f t="shared" si="0"/>
        <v>77000</v>
      </c>
    </row>
    <row r="17" spans="1:5" x14ac:dyDescent="0.3">
      <c r="A17" s="33"/>
      <c r="B17" s="13" t="s">
        <v>8</v>
      </c>
      <c r="C17" s="26">
        <v>0</v>
      </c>
      <c r="D17" s="26">
        <v>0</v>
      </c>
      <c r="E17" s="27">
        <f t="shared" si="0"/>
        <v>0</v>
      </c>
    </row>
    <row r="18" spans="1:5" x14ac:dyDescent="0.3">
      <c r="A18" s="33"/>
      <c r="B18" s="15" t="s">
        <v>5</v>
      </c>
      <c r="C18" s="28">
        <f>C15</f>
        <v>392000</v>
      </c>
      <c r="D18" s="28">
        <v>50000</v>
      </c>
      <c r="E18" s="32">
        <f t="shared" si="0"/>
        <v>442000</v>
      </c>
    </row>
    <row r="19" spans="1:5" x14ac:dyDescent="0.3">
      <c r="A19" s="33"/>
      <c r="B19" s="15"/>
      <c r="C19" s="28"/>
      <c r="D19" s="28"/>
      <c r="E19" s="27"/>
    </row>
    <row r="20" spans="1:5" x14ac:dyDescent="0.3">
      <c r="A20" s="33"/>
      <c r="B20" s="17" t="s">
        <v>22</v>
      </c>
      <c r="C20" s="26"/>
      <c r="D20" s="26"/>
      <c r="E20" s="27"/>
    </row>
    <row r="21" spans="1:5" x14ac:dyDescent="0.3">
      <c r="A21" s="33"/>
      <c r="B21" s="13" t="s">
        <v>23</v>
      </c>
      <c r="C21" s="26">
        <v>145950</v>
      </c>
      <c r="D21" s="40"/>
      <c r="E21" s="27">
        <f t="shared" si="0"/>
        <v>145950</v>
      </c>
    </row>
    <row r="22" spans="1:5" x14ac:dyDescent="0.3">
      <c r="A22" s="34"/>
      <c r="B22" s="13"/>
      <c r="C22" s="26"/>
      <c r="D22" s="26"/>
      <c r="E22" s="27"/>
    </row>
    <row r="23" spans="1:5" x14ac:dyDescent="0.3">
      <c r="A23" s="34" t="s">
        <v>9</v>
      </c>
      <c r="B23" s="16" t="s">
        <v>10</v>
      </c>
      <c r="C23" s="28">
        <f>C13-C18</f>
        <v>61250</v>
      </c>
      <c r="D23" s="28">
        <v>0</v>
      </c>
      <c r="E23" s="32">
        <f t="shared" si="0"/>
        <v>61250</v>
      </c>
    </row>
    <row r="24" spans="1:5" x14ac:dyDescent="0.3">
      <c r="A24" s="36" t="s">
        <v>11</v>
      </c>
      <c r="B24" s="14"/>
      <c r="C24" s="26">
        <f>-C23</f>
        <v>-61250</v>
      </c>
      <c r="D24" s="26">
        <v>0</v>
      </c>
      <c r="E24" s="27">
        <f>SUM(-E23)</f>
        <v>-61250</v>
      </c>
    </row>
    <row r="25" spans="1:5" x14ac:dyDescent="0.3">
      <c r="A25" s="36" t="s">
        <v>12</v>
      </c>
      <c r="B25" s="14"/>
      <c r="C25" s="26">
        <f>C24</f>
        <v>-61250</v>
      </c>
      <c r="D25" s="26">
        <f>D24</f>
        <v>0</v>
      </c>
      <c r="E25" s="27">
        <f>SUM(E24)</f>
        <v>-61250</v>
      </c>
    </row>
    <row r="26" spans="1:5" x14ac:dyDescent="0.3">
      <c r="A26" s="10"/>
      <c r="B26" s="13" t="s">
        <v>17</v>
      </c>
      <c r="C26" s="26">
        <v>0</v>
      </c>
      <c r="D26" s="26"/>
      <c r="E26" s="27">
        <f t="shared" si="0"/>
        <v>0</v>
      </c>
    </row>
    <row r="27" spans="1:5" x14ac:dyDescent="0.3">
      <c r="A27" s="12"/>
      <c r="B27" s="13" t="s">
        <v>13</v>
      </c>
      <c r="C27" s="26">
        <v>0</v>
      </c>
      <c r="D27" s="26"/>
      <c r="E27" s="27">
        <f t="shared" si="0"/>
        <v>0</v>
      </c>
    </row>
    <row r="28" spans="1:5" x14ac:dyDescent="0.3">
      <c r="A28" s="12"/>
      <c r="B28" s="13" t="s">
        <v>14</v>
      </c>
      <c r="C28" s="26">
        <v>0</v>
      </c>
      <c r="D28" s="26"/>
      <c r="E28" s="27">
        <f t="shared" si="0"/>
        <v>0</v>
      </c>
    </row>
    <row r="29" spans="1:5" x14ac:dyDescent="0.3">
      <c r="A29" s="12"/>
      <c r="B29" s="13" t="s">
        <v>15</v>
      </c>
      <c r="C29" s="26">
        <v>0</v>
      </c>
      <c r="D29" s="26"/>
      <c r="E29" s="27">
        <f t="shared" si="0"/>
        <v>0</v>
      </c>
    </row>
    <row r="30" spans="1:5" ht="15" thickBot="1" x14ac:dyDescent="0.35">
      <c r="A30" s="18"/>
      <c r="B30" s="19" t="s">
        <v>16</v>
      </c>
      <c r="C30" s="29">
        <v>0</v>
      </c>
      <c r="D30" s="30"/>
      <c r="E30" s="31">
        <f t="shared" si="0"/>
        <v>0</v>
      </c>
    </row>
    <row r="31" spans="1:5" ht="15.6" customHeight="1" x14ac:dyDescent="0.3">
      <c r="A31" s="1" t="s">
        <v>21</v>
      </c>
    </row>
    <row r="32" spans="1:5" x14ac:dyDescent="0.3">
      <c r="D32" s="20"/>
    </row>
    <row r="33" spans="1:8" x14ac:dyDescent="0.3">
      <c r="D33" s="20"/>
    </row>
    <row r="34" spans="1:8" x14ac:dyDescent="0.3">
      <c r="D34" s="20"/>
    </row>
    <row r="35" spans="1:8" x14ac:dyDescent="0.3">
      <c r="D35" s="20"/>
    </row>
    <row r="36" spans="1:8" x14ac:dyDescent="0.3">
      <c r="D36" s="6" t="s">
        <v>20</v>
      </c>
      <c r="H36"/>
    </row>
    <row r="37" spans="1:8" x14ac:dyDescent="0.3">
      <c r="D37" s="4" t="s">
        <v>19</v>
      </c>
      <c r="F37" s="6"/>
      <c r="G37" s="6"/>
      <c r="H37"/>
    </row>
    <row r="39" spans="1:8" x14ac:dyDescent="0.3">
      <c r="D39" s="5"/>
      <c r="H39"/>
    </row>
    <row r="40" spans="1:8" x14ac:dyDescent="0.3">
      <c r="A40" s="54" t="s">
        <v>31</v>
      </c>
      <c r="B40" s="54"/>
      <c r="C40" s="54"/>
      <c r="D40" s="54"/>
      <c r="E40" s="54"/>
    </row>
    <row r="41" spans="1:8" ht="15" customHeight="1" x14ac:dyDescent="0.3">
      <c r="F41" s="3"/>
    </row>
  </sheetData>
  <mergeCells count="4">
    <mergeCell ref="A1:E1"/>
    <mergeCell ref="A4:E4"/>
    <mergeCell ref="A40:E40"/>
    <mergeCell ref="E7:E8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2024-05-21T06:00:02Z</dcterms:modified>
</cp:coreProperties>
</file>